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20" tabRatio="881"/>
  </bookViews>
  <sheets>
    <sheet name="16.8.9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[1]BD04B!#REF!</definedName>
    <definedName name="\q">[1]BD04A!#REF!</definedName>
    <definedName name="\s">#REF!</definedName>
    <definedName name="\w">[1]BD04A!#REF!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1__123Graph_XCHART_2" hidden="1">'[3]2001'!#REF!</definedName>
    <definedName name="_2__123Graph_XCHART_3" hidden="1">'[3]2001'!#REF!</definedName>
    <definedName name="_3__123Graph_XCHART_4" hidden="1">'[3]2001'!#REF!</definedName>
    <definedName name="_4__123Graph_XCHART_5" hidden="1">'[3]2001'!#REF!</definedName>
    <definedName name="_5__123Graph_XCHART_6" hidden="1">'[3]2001'!#REF!</definedName>
    <definedName name="_BZS2">'[4]CR_Manufacturing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[5]Provisions!$C$7</definedName>
    <definedName name="APS_TOF">[5]Provisions!$C$9</definedName>
    <definedName name="bank">#REF!</definedName>
    <definedName name="BANK__">#REF!</definedName>
    <definedName name="bank_1">#REF!</definedName>
    <definedName name="BOV">#REF!</definedName>
    <definedName name="BX">'[6]CR_Provisions EUR'!$A$1</definedName>
    <definedName name="by">'[6]CR_Write-offs EUR'!$D$4</definedName>
    <definedName name="bz">#REF!</definedName>
    <definedName name="bz2.">'[7]MPIs Flows'!$A$1</definedName>
    <definedName name="ca">'[8]MPIs Loans by Sector EUR'!$H$5</definedName>
    <definedName name="cf">#REF!</definedName>
    <definedName name="checkMFI">#REF!</definedName>
    <definedName name="checkNCB">#REF!</definedName>
    <definedName name="co">'[8]MPIs NPLs EUR'!$L$7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>#N/A</definedName>
    <definedName name="countU3_2">#N/A</definedName>
    <definedName name="countU3_3">#N/A</definedName>
    <definedName name="countU3_4">#N/A</definedName>
    <definedName name="CR1_">#REF!</definedName>
    <definedName name="Excel_BuiltIn_Print_Area_1">#N/A</definedName>
    <definedName name="fdfdfdf">'[9]ST-2SD.ST'!$A$23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'[9]ST-2SD.ST'!$A$42</definedName>
    <definedName name="LIAB">#REF!</definedName>
    <definedName name="LOM">#REF!</definedName>
    <definedName name="MMB">#REF!</definedName>
    <definedName name="muddet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[10]Sheet1!$A$1:$D$117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>#N/A</definedName>
    <definedName name="row_startM3_2">#N/A</definedName>
    <definedName name="row_startM3_3">#N/A</definedName>
    <definedName name="row_startM3_4">#N/A</definedName>
    <definedName name="row_startM4_1">#N/A</definedName>
    <definedName name="row_startM4_2">#N/A</definedName>
    <definedName name="row_startM4_3">#N/A</definedName>
    <definedName name="row_startM4_4">#N/A</definedName>
    <definedName name="row_startM8_1">#N/A</definedName>
    <definedName name="row_startM8_2">#N/A</definedName>
    <definedName name="row_startM8_3">#N/A</definedName>
    <definedName name="row_startM9_1">#N/A</definedName>
    <definedName name="row_startM9_2">#N/A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>#N/A</definedName>
    <definedName name="rowM2_1">#N/A</definedName>
    <definedName name="rowM2_2">#N/A</definedName>
    <definedName name="rowM2_3">#N/A</definedName>
    <definedName name="rowM3_1">#N/A</definedName>
    <definedName name="rowM3_2">#N/A</definedName>
    <definedName name="rowM3_3">#N/A</definedName>
    <definedName name="rowM3_4">#N/A</definedName>
    <definedName name="rowM4_1">#N/A</definedName>
    <definedName name="rowM4_2">#N/A</definedName>
    <definedName name="rowM4_3">#N/A</definedName>
    <definedName name="rowM4_4">#N/A</definedName>
    <definedName name="rowM8_1">#N/A</definedName>
    <definedName name="rowM8_2">#N/A</definedName>
    <definedName name="rowM8_3">#N/A</definedName>
    <definedName name="rowM9_1">#N/A</definedName>
    <definedName name="rowM9_2">#N/A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6" l="1"/>
  <c r="J6" i="16" l="1"/>
  <c r="K6" i="16"/>
  <c r="L6" i="16"/>
  <c r="I6" i="16"/>
  <c r="H6" i="16"/>
  <c r="G6" i="16"/>
  <c r="F6" i="16"/>
  <c r="E6" i="16"/>
  <c r="D6" i="16"/>
  <c r="C6" i="16"/>
  <c r="D13" i="16" l="1"/>
  <c r="E13" i="16"/>
  <c r="E20" i="16" s="1"/>
  <c r="F13" i="16"/>
  <c r="F20" i="16" s="1"/>
  <c r="G13" i="16"/>
  <c r="G20" i="16" s="1"/>
  <c r="H13" i="16"/>
  <c r="H20" i="16" s="1"/>
  <c r="I13" i="16"/>
  <c r="I20" i="16" s="1"/>
  <c r="J13" i="16"/>
  <c r="J20" i="16" s="1"/>
  <c r="L13" i="16"/>
  <c r="L20" i="16" s="1"/>
  <c r="D20" i="16" l="1"/>
  <c r="C20" i="16"/>
  <c r="C21" i="16" s="1"/>
  <c r="D21" i="16" l="1"/>
  <c r="E21" i="16" s="1"/>
  <c r="F21" i="16" s="1"/>
  <c r="G21" i="16" s="1"/>
  <c r="H21" i="16" s="1"/>
  <c r="I21" i="16" s="1"/>
  <c r="J21" i="16" s="1"/>
  <c r="K13" i="16"/>
  <c r="K20" i="16" l="1"/>
  <c r="K21" i="16" s="1"/>
  <c r="L21" i="16" s="1"/>
</calcChain>
</file>

<file path=xl/sharedStrings.xml><?xml version="1.0" encoding="utf-8"?>
<sst xmlns="http://schemas.openxmlformats.org/spreadsheetml/2006/main" count="28" uniqueCount="28">
  <si>
    <t>Ödəniş müddətinin bitməsinə qalan günlər</t>
  </si>
  <si>
    <t>Ani</t>
  </si>
  <si>
    <t>1 - 7 gün</t>
  </si>
  <si>
    <t>1-2 il</t>
  </si>
  <si>
    <t>5 ildən çox</t>
  </si>
  <si>
    <t>Aktivlər</t>
  </si>
  <si>
    <t>Qiymətli kağızlar</t>
  </si>
  <si>
    <t>Qısamüddətli maliyyə alətləri</t>
  </si>
  <si>
    <t>Törəmə maliyyə alətləri</t>
  </si>
  <si>
    <t>Digər maliyyə aktivlər</t>
  </si>
  <si>
    <t>Öhdəliklər</t>
  </si>
  <si>
    <t>Kredit təşkilatları və digər maliyyə institutlarından cəlb edilmiş vəsaitlər</t>
  </si>
  <si>
    <t>tələbli depozitlər</t>
  </si>
  <si>
    <t>müddətli depozitlər</t>
  </si>
  <si>
    <t>Digər maliyyə öhdəliklər</t>
  </si>
  <si>
    <t>Likvidlik "qəpi"</t>
  </si>
  <si>
    <t>8-30 gün</t>
  </si>
  <si>
    <t>30-90 gün</t>
  </si>
  <si>
    <t>90-180 gün</t>
  </si>
  <si>
    <t>180-365 gün</t>
  </si>
  <si>
    <t>2-3 il</t>
  </si>
  <si>
    <t>3-5 il</t>
  </si>
  <si>
    <t xml:space="preserve">Müştərilərə verilmiş kreditlər </t>
  </si>
  <si>
    <t>Kredit təşkilarına və digər maliyyə institutlarına verilmiş kreditlər və depozitlər</t>
  </si>
  <si>
    <t>AMB-nın kreditləri</t>
  </si>
  <si>
    <t>Kumiliyativ qəp</t>
  </si>
  <si>
    <t>Faiz riskinə həssaslıq üzrə təsnifat</t>
  </si>
  <si>
    <t>Ödəmə müddətli imtiyazlı səhmlər daxil olmaqla, bank tərəfindən buraxılmış subordinasiyalı borc və sair bu qəbildən olan borc öhdəlikləri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</si>
</sst>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000000"/>
      <name val="Palatino Linotype"/>
      <family val="1"/>
    </font>
    <font>
      <b/>
      <sz val="10"/>
      <color rgb="FF000000"/>
      <name val="Palatino Linotype"/>
      <family val="1"/>
    </font>
    <font>
      <b/>
      <sz val="10"/>
      <color rgb="FF000000"/>
      <name val="Palatino Linotype"/>
      <family val="1"/>
      <charset val="204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Palatino Linotype"/>
      <family val="1"/>
      <charset val="204"/>
    </font>
    <font>
      <sz val="10"/>
      <name val="Palatino Linotype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vertical="center"/>
    </xf>
    <xf numFmtId="2" fontId="0" fillId="0" borderId="0" xfId="0" applyNumberFormat="1"/>
    <xf numFmtId="166" fontId="0" fillId="0" borderId="0" xfId="0" applyNumberFormat="1"/>
    <xf numFmtId="3" fontId="0" fillId="0" borderId="0" xfId="0" applyNumberFormat="1"/>
    <xf numFmtId="3" fontId="9" fillId="3" borderId="1" xfId="2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0" fillId="3" borderId="1" xfId="5" applyFont="1" applyFill="1" applyBorder="1" applyAlignment="1" applyProtection="1">
      <alignment vertical="center" wrapText="1"/>
    </xf>
  </cellXfs>
  <cellStyles count="6">
    <cellStyle name="Comma" xfId="1" builtinId="3"/>
    <cellStyle name="Comma 2" xfId="2"/>
    <cellStyle name="Normal" xfId="0" builtinId="0"/>
    <cellStyle name="Normal 2" xfId="3"/>
    <cellStyle name="Normal 3" xfId="4"/>
    <cellStyle name="Normal_PRUDENSIAL_1NNN_MMYY1-YENI-unprotecte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I%20Returns%20-%20JULY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attn001/Local%20Settings/Temporary%20Internet%20Files/OLKB0/Capital%20Adequacy/CAD%20Su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onetary%20Policy/New%20Monpol/AUG/Liquidi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CREDIT-RISK%20Tables%20EUR%20Jun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alzon/Stress/credi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SO%20Tables/EUR%20Tables/FSO_CREDIT-RISK%20Tables%20EU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SO%20Tables/FSO_MPIs%20Tables%20Mar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MPIs%20&#8364;%20Tables%20Mar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AD_A~1/AppData/Local/Temp/notesBA9FE3/Users/KAMIL_~1/AppData/Local/Temp/notes57FF2C/DOCUME~1/FAbbasov/LOCALS~1/Temp/notesFCBCEE/Documents%20and%20Settings/FAbbasov/Desktop/new%20bulletin/ema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O24"/>
  <sheetViews>
    <sheetView tabSelected="1" view="pageBreakPreview" zoomScaleNormal="90" zoomScaleSheetLayoutView="100" workbookViewId="0">
      <selection activeCell="B5" sqref="B5"/>
    </sheetView>
  </sheetViews>
  <sheetFormatPr defaultRowHeight="20.25" customHeight="1" x14ac:dyDescent="0.25"/>
  <cols>
    <col min="2" max="2" width="71.85546875" bestFit="1" customWidth="1"/>
    <col min="3" max="7" width="10.7109375" customWidth="1"/>
    <col min="8" max="8" width="12.5703125" customWidth="1"/>
    <col min="9" max="14" width="10.7109375" customWidth="1"/>
    <col min="15" max="15" width="11.85546875" bestFit="1" customWidth="1"/>
  </cols>
  <sheetData>
    <row r="2" spans="2:15" ht="15" customHeight="1" x14ac:dyDescent="0.25">
      <c r="B2" s="15" t="s">
        <v>26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5" ht="12" customHeight="1" x14ac:dyDescent="0.25"/>
    <row r="4" spans="2:15" ht="13.5" customHeight="1" x14ac:dyDescent="0.25">
      <c r="M4" s="11"/>
      <c r="N4" s="11"/>
      <c r="O4" s="12"/>
    </row>
    <row r="5" spans="2:15" ht="20.25" customHeight="1" x14ac:dyDescent="0.25">
      <c r="B5" s="7" t="s">
        <v>0</v>
      </c>
      <c r="C5" s="8" t="s">
        <v>1</v>
      </c>
      <c r="D5" s="7" t="s">
        <v>2</v>
      </c>
      <c r="E5" s="7" t="s">
        <v>16</v>
      </c>
      <c r="F5" s="7" t="s">
        <v>17</v>
      </c>
      <c r="G5" s="9" t="s">
        <v>18</v>
      </c>
      <c r="H5" s="7" t="s">
        <v>19</v>
      </c>
      <c r="I5" s="7" t="s">
        <v>3</v>
      </c>
      <c r="J5" s="7" t="s">
        <v>20</v>
      </c>
      <c r="K5" s="8" t="s">
        <v>21</v>
      </c>
      <c r="L5" s="8" t="s">
        <v>4</v>
      </c>
    </row>
    <row r="6" spans="2:15" ht="20.25" customHeight="1" x14ac:dyDescent="0.25">
      <c r="B6" s="4" t="s">
        <v>5</v>
      </c>
      <c r="C6" s="2">
        <f>SUM(C7:C12)</f>
        <v>82447.11</v>
      </c>
      <c r="D6" s="2">
        <f t="shared" ref="D6:L6" si="0">SUM(D7:D12)</f>
        <v>6226.71</v>
      </c>
      <c r="E6" s="2">
        <f t="shared" si="0"/>
        <v>46935.53</v>
      </c>
      <c r="F6" s="2">
        <f t="shared" si="0"/>
        <v>101983.91</v>
      </c>
      <c r="G6" s="2">
        <f t="shared" si="0"/>
        <v>102229.61</v>
      </c>
      <c r="H6" s="2">
        <f t="shared" si="0"/>
        <v>204519.62000000002</v>
      </c>
      <c r="I6" s="2">
        <f t="shared" si="0"/>
        <v>227604.76</v>
      </c>
      <c r="J6" s="2">
        <f t="shared" si="0"/>
        <v>94343.51</v>
      </c>
      <c r="K6" s="2">
        <f t="shared" si="0"/>
        <v>38275.629999999997</v>
      </c>
      <c r="L6" s="2">
        <f t="shared" si="0"/>
        <v>167303.19</v>
      </c>
      <c r="N6" s="11"/>
      <c r="O6" s="6"/>
    </row>
    <row r="7" spans="2:15" ht="20.25" customHeight="1" x14ac:dyDescent="0.25">
      <c r="B7" s="1" t="s">
        <v>6</v>
      </c>
      <c r="C7" s="10">
        <v>10818.97</v>
      </c>
      <c r="D7" s="10">
        <v>0</v>
      </c>
      <c r="E7" s="10">
        <v>8826.84</v>
      </c>
      <c r="F7" s="10">
        <v>38311</v>
      </c>
      <c r="G7" s="10">
        <v>15110.529999999999</v>
      </c>
      <c r="H7" s="10">
        <v>19439.919999999998</v>
      </c>
      <c r="I7" s="10">
        <v>15499.97</v>
      </c>
      <c r="J7" s="10">
        <v>3699.9</v>
      </c>
      <c r="K7" s="10">
        <v>0</v>
      </c>
      <c r="L7" s="10">
        <v>0</v>
      </c>
      <c r="O7" s="6"/>
    </row>
    <row r="8" spans="2:15" ht="20.25" customHeight="1" x14ac:dyDescent="0.25">
      <c r="B8" s="3" t="s">
        <v>22</v>
      </c>
      <c r="C8" s="10">
        <v>1297.33</v>
      </c>
      <c r="D8" s="10">
        <v>6226.71</v>
      </c>
      <c r="E8" s="10">
        <v>18222.63</v>
      </c>
      <c r="F8" s="10">
        <v>63672.91</v>
      </c>
      <c r="G8" s="10">
        <v>83665.06</v>
      </c>
      <c r="H8" s="10">
        <v>180198.97</v>
      </c>
      <c r="I8" s="10">
        <v>210888.09</v>
      </c>
      <c r="J8" s="10">
        <v>88540.77</v>
      </c>
      <c r="K8" s="10">
        <v>38275.629999999997</v>
      </c>
      <c r="L8" s="10">
        <v>157103.81</v>
      </c>
      <c r="N8" s="11"/>
      <c r="O8" s="6"/>
    </row>
    <row r="9" spans="2:15" ht="20.25" customHeight="1" x14ac:dyDescent="0.25">
      <c r="B9" s="3" t="s">
        <v>23</v>
      </c>
      <c r="C9" s="10">
        <v>0</v>
      </c>
      <c r="D9" s="10">
        <v>0</v>
      </c>
      <c r="E9" s="10">
        <v>9386.2000000000007</v>
      </c>
      <c r="F9" s="10">
        <v>0</v>
      </c>
      <c r="G9" s="10">
        <v>3454.02</v>
      </c>
      <c r="H9" s="10">
        <v>4880.7299999999996</v>
      </c>
      <c r="I9" s="10">
        <v>1216.7</v>
      </c>
      <c r="J9" s="10">
        <v>2102.84</v>
      </c>
      <c r="K9" s="10">
        <v>0</v>
      </c>
      <c r="L9" s="10">
        <v>8500</v>
      </c>
      <c r="O9" s="6"/>
    </row>
    <row r="10" spans="2:15" ht="20.25" customHeight="1" x14ac:dyDescent="0.25">
      <c r="B10" s="1" t="s">
        <v>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O10" s="6"/>
    </row>
    <row r="11" spans="2:15" ht="20.25" customHeight="1" x14ac:dyDescent="0.25">
      <c r="B11" s="1" t="s">
        <v>8</v>
      </c>
      <c r="C11" s="10">
        <v>10000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O11" s="6"/>
    </row>
    <row r="12" spans="2:15" ht="20.25" customHeight="1" x14ac:dyDescent="0.25">
      <c r="B12" s="1" t="s">
        <v>9</v>
      </c>
      <c r="C12" s="5">
        <v>60330.81</v>
      </c>
      <c r="D12" s="5"/>
      <c r="E12" s="5">
        <v>10499.86</v>
      </c>
      <c r="F12" s="5"/>
      <c r="G12" s="5"/>
      <c r="H12" s="5"/>
      <c r="I12" s="5"/>
      <c r="J12" s="5"/>
      <c r="K12" s="5"/>
      <c r="L12" s="5">
        <v>1699.38</v>
      </c>
      <c r="O12" s="6"/>
    </row>
    <row r="13" spans="2:15" ht="20.25" customHeight="1" x14ac:dyDescent="0.25">
      <c r="B13" s="4" t="s">
        <v>10</v>
      </c>
      <c r="C13" s="2">
        <f>SUM(C14:C19)</f>
        <v>171263.10505000001</v>
      </c>
      <c r="D13" s="2">
        <f t="shared" ref="D13:L13" si="1">SUM(D14:D19)</f>
        <v>1457.08</v>
      </c>
      <c r="E13" s="2">
        <f t="shared" si="1"/>
        <v>94326.06</v>
      </c>
      <c r="F13" s="2">
        <f t="shared" si="1"/>
        <v>41189.18</v>
      </c>
      <c r="G13" s="2">
        <f t="shared" si="1"/>
        <v>55697.47</v>
      </c>
      <c r="H13" s="2">
        <f t="shared" si="1"/>
        <v>135673.95000000001</v>
      </c>
      <c r="I13" s="2">
        <f t="shared" si="1"/>
        <v>139222.641</v>
      </c>
      <c r="J13" s="2">
        <f t="shared" si="1"/>
        <v>23682.92</v>
      </c>
      <c r="K13" s="2">
        <f t="shared" si="1"/>
        <v>18176.460000000003</v>
      </c>
      <c r="L13" s="2">
        <f t="shared" si="1"/>
        <v>171707.03</v>
      </c>
      <c r="N13" s="11"/>
      <c r="O13" s="6"/>
    </row>
    <row r="14" spans="2:15" ht="20.25" customHeight="1" x14ac:dyDescent="0.25">
      <c r="B14" s="3" t="s">
        <v>24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N14" s="11"/>
      <c r="O14" s="6"/>
    </row>
    <row r="15" spans="2:15" ht="20.25" customHeight="1" x14ac:dyDescent="0.25">
      <c r="B15" s="3" t="s">
        <v>11</v>
      </c>
      <c r="C15" s="10">
        <v>10672.939999999999</v>
      </c>
      <c r="D15" s="10">
        <v>0</v>
      </c>
      <c r="E15" s="10">
        <v>26162.649999999998</v>
      </c>
      <c r="F15" s="10">
        <v>1878.63</v>
      </c>
      <c r="G15" s="10">
        <v>2674.2200000000003</v>
      </c>
      <c r="H15" s="10">
        <v>7057.31</v>
      </c>
      <c r="I15" s="10">
        <v>42113.83</v>
      </c>
      <c r="J15" s="10">
        <v>15718.77</v>
      </c>
      <c r="K15" s="10">
        <v>17627.400000000001</v>
      </c>
      <c r="L15" s="10">
        <v>152641.06</v>
      </c>
      <c r="O15" s="6"/>
    </row>
    <row r="16" spans="2:15" ht="20.25" customHeight="1" x14ac:dyDescent="0.25">
      <c r="B16" s="1" t="s">
        <v>12</v>
      </c>
      <c r="C16" s="14">
        <v>124322.66505000001</v>
      </c>
      <c r="D16" s="10"/>
      <c r="E16" s="10"/>
      <c r="F16" s="10"/>
      <c r="G16" s="10"/>
      <c r="H16" s="10"/>
      <c r="I16" s="10"/>
      <c r="J16" s="10"/>
      <c r="K16" s="10"/>
      <c r="L16" s="10"/>
      <c r="M16" s="11"/>
      <c r="N16" s="13"/>
      <c r="O16" s="6"/>
    </row>
    <row r="17" spans="2:15" ht="20.25" customHeight="1" x14ac:dyDescent="0.25">
      <c r="B17" s="1" t="s">
        <v>13</v>
      </c>
      <c r="C17" s="10">
        <v>104.49</v>
      </c>
      <c r="D17" s="10">
        <v>1457.08</v>
      </c>
      <c r="E17" s="10">
        <v>54799.799999999996</v>
      </c>
      <c r="F17" s="10">
        <v>39310.550000000003</v>
      </c>
      <c r="G17" s="10">
        <v>53023.25</v>
      </c>
      <c r="H17" s="10">
        <v>128616.64000000001</v>
      </c>
      <c r="I17" s="10">
        <v>88558.21</v>
      </c>
      <c r="J17" s="10">
        <v>7964.15</v>
      </c>
      <c r="K17" s="10">
        <v>549.05999999999995</v>
      </c>
      <c r="L17" s="10">
        <v>4615.9699999999993</v>
      </c>
      <c r="O17" s="6"/>
    </row>
    <row r="18" spans="2:15" ht="28.5" customHeight="1" x14ac:dyDescent="0.25">
      <c r="B18" s="17" t="s">
        <v>27</v>
      </c>
      <c r="C18" s="10"/>
      <c r="D18" s="10"/>
      <c r="E18" s="10"/>
      <c r="F18" s="10"/>
      <c r="G18" s="10"/>
      <c r="H18" s="10"/>
      <c r="I18" s="10">
        <v>8550.6010000000006</v>
      </c>
      <c r="J18" s="10"/>
      <c r="K18" s="10"/>
      <c r="L18" s="10">
        <v>14450</v>
      </c>
      <c r="O18" s="6"/>
    </row>
    <row r="19" spans="2:15" ht="20.25" customHeight="1" x14ac:dyDescent="0.25">
      <c r="B19" s="1" t="s">
        <v>14</v>
      </c>
      <c r="C19" s="5">
        <v>36163.01</v>
      </c>
      <c r="D19" s="5"/>
      <c r="E19" s="5">
        <v>13363.609999999999</v>
      </c>
      <c r="F19" s="5"/>
      <c r="G19" s="5"/>
      <c r="H19" s="5"/>
      <c r="I19" s="5"/>
      <c r="J19" s="5"/>
      <c r="K19" s="5"/>
      <c r="L19" s="5"/>
      <c r="N19" s="11"/>
      <c r="O19" s="6"/>
    </row>
    <row r="20" spans="2:15" ht="20.25" customHeight="1" x14ac:dyDescent="0.25">
      <c r="B20" s="4" t="s">
        <v>15</v>
      </c>
      <c r="C20" s="2">
        <f>C6-C13</f>
        <v>-88815.995050000012</v>
      </c>
      <c r="D20" s="2">
        <f t="shared" ref="D20:L20" si="2">D6-D13</f>
        <v>4769.63</v>
      </c>
      <c r="E20" s="2">
        <f t="shared" si="2"/>
        <v>-47390.53</v>
      </c>
      <c r="F20" s="2">
        <f t="shared" si="2"/>
        <v>60794.73</v>
      </c>
      <c r="G20" s="2">
        <f t="shared" si="2"/>
        <v>46532.14</v>
      </c>
      <c r="H20" s="2">
        <f t="shared" si="2"/>
        <v>68845.670000000013</v>
      </c>
      <c r="I20" s="2">
        <f t="shared" si="2"/>
        <v>88382.119000000006</v>
      </c>
      <c r="J20" s="2">
        <f t="shared" si="2"/>
        <v>70660.59</v>
      </c>
      <c r="K20" s="2">
        <f t="shared" si="2"/>
        <v>20099.169999999995</v>
      </c>
      <c r="L20" s="2">
        <f t="shared" si="2"/>
        <v>-4403.8399999999965</v>
      </c>
      <c r="O20" s="6"/>
    </row>
    <row r="21" spans="2:15" ht="20.25" customHeight="1" x14ac:dyDescent="0.25">
      <c r="B21" s="4" t="s">
        <v>25</v>
      </c>
      <c r="C21" s="2">
        <f>C20</f>
        <v>-88815.995050000012</v>
      </c>
      <c r="D21" s="2">
        <f>C21+D20</f>
        <v>-84046.365050000008</v>
      </c>
      <c r="E21" s="2">
        <f>D21+E20</f>
        <v>-131436.89504999999</v>
      </c>
      <c r="F21" s="2">
        <f t="shared" ref="F21:L21" si="3">E21+F20</f>
        <v>-70642.165049999981</v>
      </c>
      <c r="G21" s="2">
        <f t="shared" si="3"/>
        <v>-24110.025049999982</v>
      </c>
      <c r="H21" s="2">
        <f t="shared" si="3"/>
        <v>44735.644950000031</v>
      </c>
      <c r="I21" s="2">
        <f t="shared" si="3"/>
        <v>133117.76395000005</v>
      </c>
      <c r="J21" s="2">
        <f t="shared" si="3"/>
        <v>203778.35395000005</v>
      </c>
      <c r="K21" s="2">
        <f t="shared" si="3"/>
        <v>223877.52395000003</v>
      </c>
      <c r="L21" s="2">
        <f t="shared" si="3"/>
        <v>219473.68395000004</v>
      </c>
      <c r="N21" s="11"/>
      <c r="O21" s="6"/>
    </row>
    <row r="22" spans="2:15" ht="20.25" customHeight="1" x14ac:dyDescent="0.2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spans="2:15" ht="20.25" customHeight="1" x14ac:dyDescent="0.25">
      <c r="O23" s="6"/>
    </row>
    <row r="24" spans="2:15" ht="20.25" customHeight="1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</sheetData>
  <mergeCells count="1">
    <mergeCell ref="B2:L2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16.8.9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2025-01-15T13:28:29Z</dcterms:modified>
</cp:coreProperties>
</file>