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 tabRatio="881"/>
  </bookViews>
  <sheets>
    <sheet name="16.8.9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CR1_">#REF!</definedName>
    <definedName name="Excel_BuiltIn_Print_Area_1">#N/A</definedName>
    <definedName name="fdfdfdf">'[9]ST-2SD.ST'!$A$23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'[9]ST-2SD.ST'!$A$42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[10]Sheet1!$A$1:$D$117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6" l="1"/>
  <c r="J6" i="16" l="1"/>
  <c r="K6" i="16"/>
  <c r="L6" i="16"/>
  <c r="I6" i="16"/>
  <c r="H6" i="16"/>
  <c r="G6" i="16"/>
  <c r="F6" i="16"/>
  <c r="E6" i="16"/>
  <c r="D6" i="16"/>
  <c r="C6" i="16"/>
  <c r="D13" i="16" l="1"/>
  <c r="E13" i="16"/>
  <c r="E20" i="16" s="1"/>
  <c r="F13" i="16"/>
  <c r="F20" i="16" s="1"/>
  <c r="G13" i="16"/>
  <c r="G20" i="16" s="1"/>
  <c r="H13" i="16"/>
  <c r="H20" i="16" s="1"/>
  <c r="I13" i="16"/>
  <c r="I20" i="16" s="1"/>
  <c r="J13" i="16"/>
  <c r="J20" i="16" s="1"/>
  <c r="L13" i="16"/>
  <c r="L20" i="16" s="1"/>
  <c r="D20" i="16" l="1"/>
  <c r="C20" i="16"/>
  <c r="C21" i="16" s="1"/>
  <c r="D21" i="16" l="1"/>
  <c r="E21" i="16" s="1"/>
  <c r="F21" i="16" s="1"/>
  <c r="G21" i="16" s="1"/>
  <c r="H21" i="16" s="1"/>
  <c r="I21" i="16" s="1"/>
  <c r="J21" i="16" s="1"/>
  <c r="K13" i="16"/>
  <c r="K20" i="16" l="1"/>
  <c r="K21" i="16" s="1"/>
  <c r="L21" i="16" s="1"/>
</calcChain>
</file>

<file path=xl/sharedStrings.xml><?xml version="1.0" encoding="utf-8"?>
<sst xmlns="http://schemas.openxmlformats.org/spreadsheetml/2006/main" count="28" uniqueCount="28">
  <si>
    <t>Ödəniş müddətinin bitməsinə qalan günlər</t>
  </si>
  <si>
    <t>Ani</t>
  </si>
  <si>
    <t>1 - 7 gün</t>
  </si>
  <si>
    <t>1-2 il</t>
  </si>
  <si>
    <t>5 ildən çox</t>
  </si>
  <si>
    <t>Aktivlər</t>
  </si>
  <si>
    <t>Qiymətli kağızlar</t>
  </si>
  <si>
    <t>Qısamüddətli maliyyə alətləri</t>
  </si>
  <si>
    <t>Törəmə maliyyə alətləri</t>
  </si>
  <si>
    <t>Digər maliyyə aktivlər</t>
  </si>
  <si>
    <t>Öhdəliklər</t>
  </si>
  <si>
    <t>Kredit təşkilatları və digər maliyyə institutlarından cəlb edilmiş vəsaitlər</t>
  </si>
  <si>
    <t>tələbli depozitlər</t>
  </si>
  <si>
    <t>müddətli depozitlər</t>
  </si>
  <si>
    <t>Digər maliyyə öhdəliklər</t>
  </si>
  <si>
    <t>Likvidlik "qəpi"</t>
  </si>
  <si>
    <t>8-30 gün</t>
  </si>
  <si>
    <t>30-90 gün</t>
  </si>
  <si>
    <t>90-180 gün</t>
  </si>
  <si>
    <t>180-365 gün</t>
  </si>
  <si>
    <t>2-3 il</t>
  </si>
  <si>
    <t>3-5 il</t>
  </si>
  <si>
    <t xml:space="preserve">Müştərilərə verilmiş kreditlər </t>
  </si>
  <si>
    <t>Kredit təşkilarına və digər maliyyə institutlarına verilmiş kreditlər və depozitlər</t>
  </si>
  <si>
    <t>AMB-nın kreditləri</t>
  </si>
  <si>
    <t>Kumiliyativ qəp</t>
  </si>
  <si>
    <t>Faiz riskinə həssaslıq üzrə təsnifat</t>
  </si>
  <si>
    <t>Ödəmə müddətli imtiyazlı səhmlər daxil olmaqla, bank tərəfindən buraxılmış subordinasiyalı borc və sair bu qəbildən olan borc öhdəlikləri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</si>
</sst>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Palatino Linotype"/>
      <family val="1"/>
      <charset val="204"/>
    </font>
    <font>
      <sz val="10"/>
      <name val="Palatino Linotype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/>
    </xf>
    <xf numFmtId="3" fontId="9" fillId="3" borderId="1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3" borderId="1" xfId="5" applyFont="1" applyFill="1" applyBorder="1" applyAlignment="1" applyProtection="1">
      <alignment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_PRUDENSIAL_1NNN_MMYY1-YENI-unprotected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ttn001/Local%20Settings/Temporary%20Internet%20Files/OLKB0/Capital%20Adequacy/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netary%20Policy/New%20Monpol/AUG/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EUR%20Tables/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24"/>
  <sheetViews>
    <sheetView tabSelected="1" view="pageBreakPreview" zoomScaleNormal="90" zoomScaleSheetLayoutView="100" workbookViewId="0">
      <selection activeCell="B2" sqref="B2:L2"/>
    </sheetView>
  </sheetViews>
  <sheetFormatPr defaultRowHeight="20.25" customHeight="1" x14ac:dyDescent="0.25"/>
  <cols>
    <col min="2" max="2" width="71.85546875" bestFit="1" customWidth="1"/>
    <col min="3" max="7" width="10.7109375" customWidth="1"/>
    <col min="8" max="8" width="12.5703125" customWidth="1"/>
    <col min="9" max="12" width="10.7109375" customWidth="1"/>
  </cols>
  <sheetData>
    <row r="2" spans="2:12" ht="15" customHeight="1" x14ac:dyDescent="0.25">
      <c r="B2" s="12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2:12" ht="12" customHeight="1" x14ac:dyDescent="0.25"/>
    <row r="4" spans="2:12" ht="13.5" customHeight="1" x14ac:dyDescent="0.25"/>
    <row r="5" spans="2:12" ht="20.25" customHeight="1" x14ac:dyDescent="0.25">
      <c r="B5" s="7" t="s">
        <v>0</v>
      </c>
      <c r="C5" s="8" t="s">
        <v>1</v>
      </c>
      <c r="D5" s="7" t="s">
        <v>2</v>
      </c>
      <c r="E5" s="7" t="s">
        <v>16</v>
      </c>
      <c r="F5" s="7" t="s">
        <v>17</v>
      </c>
      <c r="G5" s="9" t="s">
        <v>18</v>
      </c>
      <c r="H5" s="7" t="s">
        <v>19</v>
      </c>
      <c r="I5" s="7" t="s">
        <v>3</v>
      </c>
      <c r="J5" s="7" t="s">
        <v>20</v>
      </c>
      <c r="K5" s="8" t="s">
        <v>21</v>
      </c>
      <c r="L5" s="8" t="s">
        <v>4</v>
      </c>
    </row>
    <row r="6" spans="2:12" ht="20.25" customHeight="1" x14ac:dyDescent="0.25">
      <c r="B6" s="4" t="s">
        <v>5</v>
      </c>
      <c r="C6" s="2">
        <f>SUM(C7:C12)</f>
        <v>161126.84</v>
      </c>
      <c r="D6" s="2">
        <f t="shared" ref="D6:L6" si="0">SUM(D7:D12)</f>
        <v>25107.17</v>
      </c>
      <c r="E6" s="2">
        <f t="shared" si="0"/>
        <v>39651.789999999994</v>
      </c>
      <c r="F6" s="2">
        <f t="shared" si="0"/>
        <v>66199.62</v>
      </c>
      <c r="G6" s="2">
        <f t="shared" si="0"/>
        <v>103095.83999999998</v>
      </c>
      <c r="H6" s="2">
        <f t="shared" si="0"/>
        <v>174366.02</v>
      </c>
      <c r="I6" s="2">
        <f t="shared" si="0"/>
        <v>225772.52000000002</v>
      </c>
      <c r="J6" s="2">
        <f t="shared" si="0"/>
        <v>77270.87000000001</v>
      </c>
      <c r="K6" s="2">
        <f t="shared" si="0"/>
        <v>41266.65</v>
      </c>
      <c r="L6" s="2">
        <f t="shared" si="0"/>
        <v>177592.27</v>
      </c>
    </row>
    <row r="7" spans="2:12" ht="20.25" customHeight="1" x14ac:dyDescent="0.25">
      <c r="B7" s="1" t="s">
        <v>6</v>
      </c>
      <c r="C7" s="10">
        <v>23806.63</v>
      </c>
      <c r="D7" s="10">
        <v>22000</v>
      </c>
      <c r="E7" s="10">
        <v>6334.49</v>
      </c>
      <c r="F7" s="10">
        <v>6976.04</v>
      </c>
      <c r="G7" s="10">
        <v>22749.919999999998</v>
      </c>
      <c r="H7" s="10">
        <v>11589.99</v>
      </c>
      <c r="I7" s="10">
        <v>7399.88</v>
      </c>
      <c r="J7" s="10">
        <v>0</v>
      </c>
      <c r="K7" s="10">
        <v>0</v>
      </c>
      <c r="L7" s="10">
        <v>0</v>
      </c>
    </row>
    <row r="8" spans="2:12" ht="20.25" customHeight="1" x14ac:dyDescent="0.25">
      <c r="B8" s="3" t="s">
        <v>22</v>
      </c>
      <c r="C8" s="10">
        <v>63110.48</v>
      </c>
      <c r="D8" s="10">
        <v>3107.17</v>
      </c>
      <c r="E8" s="10">
        <v>11978.61</v>
      </c>
      <c r="F8" s="10">
        <v>55787.09</v>
      </c>
      <c r="G8" s="10">
        <v>79955.26999999999</v>
      </c>
      <c r="H8" s="10">
        <v>158740.6</v>
      </c>
      <c r="I8" s="10">
        <v>216865.67</v>
      </c>
      <c r="J8" s="10">
        <v>75682.490000000005</v>
      </c>
      <c r="K8" s="10">
        <v>41266.65</v>
      </c>
      <c r="L8" s="10">
        <v>167476.56</v>
      </c>
    </row>
    <row r="9" spans="2:12" ht="20.25" customHeight="1" x14ac:dyDescent="0.25">
      <c r="B9" s="3" t="s">
        <v>23</v>
      </c>
      <c r="C9" s="10">
        <v>0</v>
      </c>
      <c r="D9" s="10">
        <v>0</v>
      </c>
      <c r="E9" s="10">
        <v>8286.56</v>
      </c>
      <c r="F9" s="10">
        <v>3436.49</v>
      </c>
      <c r="G9" s="10">
        <v>390.65</v>
      </c>
      <c r="H9" s="10">
        <v>4035.4300000000003</v>
      </c>
      <c r="I9" s="10">
        <v>1506.97</v>
      </c>
      <c r="J9" s="10">
        <v>1588.38</v>
      </c>
      <c r="K9" s="10">
        <v>0</v>
      </c>
      <c r="L9" s="10">
        <v>0</v>
      </c>
    </row>
    <row r="10" spans="2:12" ht="20.25" customHeight="1" x14ac:dyDescent="0.25">
      <c r="B10" s="1" t="s">
        <v>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</row>
    <row r="11" spans="2:12" ht="20.25" customHeight="1" x14ac:dyDescent="0.25">
      <c r="B11" s="1" t="s">
        <v>8</v>
      </c>
      <c r="C11" s="10">
        <v>15000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2:12" ht="20.25" customHeight="1" x14ac:dyDescent="0.25">
      <c r="B12" s="1" t="s">
        <v>9</v>
      </c>
      <c r="C12" s="5">
        <v>59209.73</v>
      </c>
      <c r="D12" s="5"/>
      <c r="E12" s="5">
        <v>13052.13</v>
      </c>
      <c r="F12" s="5"/>
      <c r="G12" s="5"/>
      <c r="H12" s="5"/>
      <c r="I12" s="5"/>
      <c r="J12" s="5"/>
      <c r="K12" s="5"/>
      <c r="L12" s="5">
        <v>10115.709999999999</v>
      </c>
    </row>
    <row r="13" spans="2:12" ht="20.25" customHeight="1" x14ac:dyDescent="0.25">
      <c r="B13" s="4" t="s">
        <v>10</v>
      </c>
      <c r="C13" s="2">
        <f>SUM(C14:C19)</f>
        <v>191913.66345000005</v>
      </c>
      <c r="D13" s="2">
        <f t="shared" ref="D13:L13" si="1">SUM(D14:D19)</f>
        <v>4805.3</v>
      </c>
      <c r="E13" s="2">
        <f t="shared" si="1"/>
        <v>57600.800000000003</v>
      </c>
      <c r="F13" s="2">
        <f t="shared" si="1"/>
        <v>45112.22</v>
      </c>
      <c r="G13" s="2">
        <f t="shared" si="1"/>
        <v>101154.20999999999</v>
      </c>
      <c r="H13" s="2">
        <f t="shared" si="1"/>
        <v>130406.91999999998</v>
      </c>
      <c r="I13" s="2">
        <f t="shared" si="1"/>
        <v>144362.7525</v>
      </c>
      <c r="J13" s="2">
        <f t="shared" si="1"/>
        <v>23908.79</v>
      </c>
      <c r="K13" s="2">
        <f t="shared" si="1"/>
        <v>21368.480000000003</v>
      </c>
      <c r="L13" s="2">
        <f t="shared" si="1"/>
        <v>173174.29</v>
      </c>
    </row>
    <row r="14" spans="2:12" ht="20.25" customHeight="1" x14ac:dyDescent="0.25">
      <c r="B14" s="3" t="s">
        <v>24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</row>
    <row r="15" spans="2:12" ht="20.25" customHeight="1" x14ac:dyDescent="0.25">
      <c r="B15" s="3" t="s">
        <v>11</v>
      </c>
      <c r="C15" s="10">
        <v>35000</v>
      </c>
      <c r="D15" s="10">
        <v>0</v>
      </c>
      <c r="E15" s="10">
        <v>17407.11</v>
      </c>
      <c r="F15" s="10">
        <v>689.39</v>
      </c>
      <c r="G15" s="10">
        <v>2124.87</v>
      </c>
      <c r="H15" s="10">
        <v>13725.789999999999</v>
      </c>
      <c r="I15" s="10">
        <v>38569.4</v>
      </c>
      <c r="J15" s="10">
        <v>17865.939999999999</v>
      </c>
      <c r="K15" s="10">
        <v>17272.47</v>
      </c>
      <c r="L15" s="10">
        <v>160243.63</v>
      </c>
    </row>
    <row r="16" spans="2:12" ht="20.25" customHeight="1" x14ac:dyDescent="0.25">
      <c r="B16" s="1" t="s">
        <v>12</v>
      </c>
      <c r="C16" s="11">
        <v>109824.08345000002</v>
      </c>
      <c r="D16" s="11"/>
      <c r="E16" s="11"/>
      <c r="F16" s="11"/>
      <c r="G16" s="11"/>
      <c r="H16" s="11"/>
      <c r="I16" s="11"/>
      <c r="J16" s="11"/>
      <c r="K16" s="11"/>
      <c r="L16" s="11"/>
    </row>
    <row r="17" spans="2:12" ht="20.25" customHeight="1" x14ac:dyDescent="0.25">
      <c r="B17" s="1" t="s">
        <v>13</v>
      </c>
      <c r="C17" s="11">
        <v>164.39</v>
      </c>
      <c r="D17" s="11">
        <v>4805.3</v>
      </c>
      <c r="E17" s="11">
        <v>26728.989999999998</v>
      </c>
      <c r="F17" s="11">
        <v>44422.83</v>
      </c>
      <c r="G17" s="11">
        <v>99029.34</v>
      </c>
      <c r="H17" s="11">
        <v>116681.12999999999</v>
      </c>
      <c r="I17" s="11">
        <v>97242.75</v>
      </c>
      <c r="J17" s="11">
        <v>6042.85</v>
      </c>
      <c r="K17" s="11">
        <v>4096.01</v>
      </c>
      <c r="L17" s="11">
        <v>4430.66</v>
      </c>
    </row>
    <row r="18" spans="2:12" ht="28.5" customHeight="1" x14ac:dyDescent="0.25">
      <c r="B18" s="14" t="s">
        <v>27</v>
      </c>
      <c r="C18" s="11"/>
      <c r="D18" s="11"/>
      <c r="E18" s="11"/>
      <c r="F18" s="11"/>
      <c r="G18" s="11"/>
      <c r="H18" s="11"/>
      <c r="I18" s="11">
        <v>8550.6025000000009</v>
      </c>
      <c r="J18" s="11"/>
      <c r="K18" s="11"/>
      <c r="L18" s="11">
        <v>8500</v>
      </c>
    </row>
    <row r="19" spans="2:12" ht="20.25" customHeight="1" x14ac:dyDescent="0.25">
      <c r="B19" s="1" t="s">
        <v>14</v>
      </c>
      <c r="C19" s="5">
        <v>46925.19</v>
      </c>
      <c r="D19" s="5"/>
      <c r="E19" s="5">
        <v>13464.7</v>
      </c>
      <c r="F19" s="5"/>
      <c r="G19" s="5"/>
      <c r="H19" s="5"/>
      <c r="I19" s="5"/>
      <c r="J19" s="5"/>
      <c r="K19" s="5"/>
      <c r="L19" s="5"/>
    </row>
    <row r="20" spans="2:12" ht="20.25" customHeight="1" x14ac:dyDescent="0.25">
      <c r="B20" s="4" t="s">
        <v>15</v>
      </c>
      <c r="C20" s="2">
        <f>C6-C13</f>
        <v>-30786.823450000054</v>
      </c>
      <c r="D20" s="2">
        <f t="shared" ref="D20:L20" si="2">D6-D13</f>
        <v>20301.87</v>
      </c>
      <c r="E20" s="2">
        <f t="shared" si="2"/>
        <v>-17949.010000000009</v>
      </c>
      <c r="F20" s="2">
        <f t="shared" si="2"/>
        <v>21087.399999999994</v>
      </c>
      <c r="G20" s="2">
        <f t="shared" si="2"/>
        <v>1941.6299999999901</v>
      </c>
      <c r="H20" s="2">
        <f t="shared" si="2"/>
        <v>43959.100000000006</v>
      </c>
      <c r="I20" s="2">
        <f t="shared" si="2"/>
        <v>81409.767500000016</v>
      </c>
      <c r="J20" s="2">
        <f t="shared" si="2"/>
        <v>53362.080000000009</v>
      </c>
      <c r="K20" s="2">
        <f t="shared" si="2"/>
        <v>19898.169999999998</v>
      </c>
      <c r="L20" s="2">
        <f t="shared" si="2"/>
        <v>4417.9799999999814</v>
      </c>
    </row>
    <row r="21" spans="2:12" ht="20.25" customHeight="1" x14ac:dyDescent="0.25">
      <c r="B21" s="4" t="s">
        <v>25</v>
      </c>
      <c r="C21" s="2">
        <f>C20</f>
        <v>-30786.823450000054</v>
      </c>
      <c r="D21" s="2">
        <f>C21+D20</f>
        <v>-10484.953450000055</v>
      </c>
      <c r="E21" s="2">
        <f>D21+E20</f>
        <v>-28433.963450000065</v>
      </c>
      <c r="F21" s="2">
        <f t="shared" ref="F21:L21" si="3">E21+F20</f>
        <v>-7346.5634500000706</v>
      </c>
      <c r="G21" s="2">
        <f t="shared" si="3"/>
        <v>-5404.9334500000805</v>
      </c>
      <c r="H21" s="2">
        <f t="shared" si="3"/>
        <v>38554.166549999922</v>
      </c>
      <c r="I21" s="2">
        <f t="shared" si="3"/>
        <v>119963.93404999994</v>
      </c>
      <c r="J21" s="2">
        <f t="shared" si="3"/>
        <v>173326.01404999994</v>
      </c>
      <c r="K21" s="2">
        <f t="shared" si="3"/>
        <v>193224.18404999992</v>
      </c>
      <c r="L21" s="2">
        <f t="shared" si="3"/>
        <v>197642.1640499999</v>
      </c>
    </row>
    <row r="22" spans="2:12" ht="20.25" customHeight="1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</row>
    <row r="24" spans="2:12" ht="20.25" customHeight="1" x14ac:dyDescent="0.25">
      <c r="C24" s="6"/>
      <c r="D24" s="6"/>
      <c r="E24" s="6"/>
      <c r="F24" s="6"/>
      <c r="G24" s="6"/>
      <c r="H24" s="6"/>
      <c r="I24" s="6"/>
      <c r="J24" s="6"/>
      <c r="K24" s="6"/>
      <c r="L24" s="6"/>
    </row>
  </sheetData>
  <mergeCells count="1">
    <mergeCell ref="B2:L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2025-04-14T13:40:16Z</dcterms:modified>
</cp:coreProperties>
</file>